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300" windowWidth="12300" windowHeight="8295" activeTab="0"/>
  </bookViews>
  <sheets>
    <sheet name="Звед б-т" sheetId="1" r:id="rId1"/>
  </sheets>
  <definedNames>
    <definedName name="_xlnm.Print_Area" localSheetId="0">'Звед б-т'!$A$1:$F$34</definedName>
  </definedNames>
  <calcPr fullCalcOnLoad="1"/>
</workbook>
</file>

<file path=xl/sharedStrings.xml><?xml version="1.0" encoding="utf-8"?>
<sst xmlns="http://schemas.openxmlformats.org/spreadsheetml/2006/main" count="54" uniqueCount="45">
  <si>
    <t>Найменування платежів</t>
  </si>
  <si>
    <t>Фактичне надходження</t>
  </si>
  <si>
    <t>Інші надходження</t>
  </si>
  <si>
    <t>Аналіз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</si>
  <si>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</si>
  <si>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адміністративних послуг</t>
  </si>
  <si>
    <t xml:space="preserve">Уточнені бюджетні призначення </t>
  </si>
  <si>
    <t>ДОХОДИ</t>
  </si>
  <si>
    <t>ВИДАТКИ</t>
  </si>
  <si>
    <t>виконання районного бюджету Чернігівського району</t>
  </si>
  <si>
    <t>за січень-березень 2021 року</t>
  </si>
  <si>
    <t>Податок на прибуток підприємств та фінансових установ комунальної власності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</si>
  <si>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</si>
  <si>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тис.грн.</t>
  </si>
  <si>
    <t>Найменування видатків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</si>
  <si>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</si>
  <si>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</si>
  <si>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Інша діяльність у сфері державного управління</t>
  </si>
  <si>
    <t>0180</t>
  </si>
  <si>
    <t>КБК</t>
  </si>
  <si>
    <t>Касові  видатки</t>
  </si>
  <si>
    <t>Відхилення                  ( +, - )</t>
  </si>
  <si>
    <t>%    виконання</t>
  </si>
  <si>
    <t>Чернігівська районна рада</t>
  </si>
  <si>
    <t>Чернігівська районна державна адміністрація</t>
  </si>
  <si>
    <t>01</t>
  </si>
  <si>
    <t>02</t>
  </si>
  <si>
    <t>8110</t>
  </si>
  <si>
    <t>8220</t>
  </si>
  <si>
    <t>06</t>
  </si>
  <si>
    <t>1141</t>
  </si>
  <si>
    <t>08</t>
  </si>
  <si>
    <t>3160</t>
  </si>
  <si>
    <t>3192</t>
  </si>
  <si>
    <t>Всього</t>
  </si>
  <si>
    <t>Заходи із запобігання та ліквідації надзвичайних ситуацій та наслідків стихійного лиха</t>
  </si>
  <si>
    <t>Заходи та роботи з мобілізаційної підготовки місцевого значення</t>
  </si>
  <si>
    <t>Відділ  освіти, сім"ї молоді та спорту  Чернігівської районної державної адміністрації</t>
  </si>
  <si>
    <t>Забезпечення діяльності інших закладів у сфері освіти</t>
  </si>
  <si>
    <t>Орган з питань праці та соціального захисту населення Чернігівської районної державної адміністрації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</si>
  <si>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</si>
  <si>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</si>
  <si>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Офіційні трансферти</t>
  </si>
  <si>
    <t>Всього без урахування трансфертів</t>
  </si>
  <si>
    <t>Загальний фонд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</si>
</sst>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%"/>
    <numFmt numFmtId="192" formatCode="0.000"/>
    <numFmt numFmtId="193" formatCode="0.0000"/>
    <numFmt numFmtId="194" formatCode="0.00000"/>
    <numFmt numFmtId="195" formatCode="#,##0.0"/>
    <numFmt numFmtId="196" formatCode="#0.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"/>
    <numFmt numFmtId="202" formatCode="#0.0"/>
  </numFmts>
  <fonts count="54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1" fillId="33" borderId="1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top"/>
    </xf>
    <xf numFmtId="0" fontId="29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195" fontId="1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vertical="top"/>
    </xf>
    <xf numFmtId="0" fontId="6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202" fontId="7" fillId="33" borderId="10" xfId="0" applyNumberFormat="1" applyFont="1" applyFill="1" applyBorder="1" applyAlignment="1">
      <alignment horizontal="center" vertical="top"/>
    </xf>
    <xf numFmtId="190" fontId="9" fillId="33" borderId="10" xfId="0" applyNumberFormat="1" applyFont="1" applyFill="1" applyBorder="1" applyAlignment="1">
      <alignment horizontal="center" vertical="top"/>
    </xf>
    <xf numFmtId="190" fontId="9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190" fontId="52" fillId="33" borderId="10" xfId="53" applyNumberFormat="1" applyFont="1" applyFill="1" applyBorder="1" applyAlignment="1">
      <alignment horizontal="center" vertical="top"/>
      <protection/>
    </xf>
    <xf numFmtId="190" fontId="8" fillId="33" borderId="10" xfId="0" applyNumberFormat="1" applyFont="1" applyFill="1" applyBorder="1" applyAlignment="1">
      <alignment horizontal="center" vertical="top"/>
    </xf>
    <xf numFmtId="190" fontId="8" fillId="33" borderId="10" xfId="0" applyNumberFormat="1" applyFont="1" applyFill="1" applyBorder="1" applyAlignment="1">
      <alignment horizontal="center" vertical="top" wrapText="1"/>
    </xf>
    <xf numFmtId="190" fontId="51" fillId="33" borderId="10" xfId="53" applyNumberFormat="1" applyFont="1" applyFill="1" applyBorder="1" applyAlignment="1">
      <alignment horizontal="center" vertical="top"/>
      <protection/>
    </xf>
    <xf numFmtId="0" fontId="8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vertical="top"/>
    </xf>
    <xf numFmtId="49" fontId="30" fillId="33" borderId="10" xfId="0" applyNumberFormat="1" applyFont="1" applyFill="1" applyBorder="1" applyAlignment="1">
      <alignment horizontal="center" vertical="top" wrapText="1"/>
    </xf>
    <xf numFmtId="190" fontId="53" fillId="33" borderId="10" xfId="53" applyNumberFormat="1" applyFont="1" applyFill="1" applyBorder="1" applyAlignment="1">
      <alignment horizontal="center" vertical="top"/>
      <protection/>
    </xf>
    <xf numFmtId="190" fontId="30" fillId="33" borderId="10" xfId="0" applyNumberFormat="1" applyFont="1" applyFill="1" applyBorder="1" applyAlignment="1">
      <alignment horizontal="center" vertical="top"/>
    </xf>
    <xf numFmtId="190" fontId="30" fillId="33" borderId="10" xfId="0" applyNumberFormat="1" applyFont="1" applyFill="1" applyBorder="1" applyAlignment="1">
      <alignment horizontal="center" vertical="top" wrapText="1"/>
    </xf>
    <xf numFmtId="0" fontId="31" fillId="33" borderId="0" xfId="0" applyFont="1" applyFill="1" applyBorder="1" applyAlignment="1">
      <alignment vertical="top"/>
    </xf>
    <xf numFmtId="0" fontId="32" fillId="33" borderId="10" xfId="0" applyFont="1" applyFill="1" applyBorder="1" applyAlignment="1">
      <alignment horizontal="center" vertical="top"/>
    </xf>
    <xf numFmtId="195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/>
    </xf>
    <xf numFmtId="0" fontId="32" fillId="33" borderId="0" xfId="0" applyFont="1" applyFill="1" applyBorder="1" applyAlignment="1">
      <alignment vertical="top"/>
    </xf>
    <xf numFmtId="0" fontId="5" fillId="33" borderId="10" xfId="0" applyFont="1" applyFill="1" applyBorder="1" applyAlignment="1">
      <alignment horizontal="center" vertical="top"/>
    </xf>
    <xf numFmtId="195" fontId="5" fillId="33" borderId="10" xfId="0" applyNumberFormat="1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vertical="top"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195" fontId="1" fillId="33" borderId="10" xfId="0" applyNumberFormat="1" applyFont="1" applyFill="1" applyBorder="1" applyAlignment="1" applyProtection="1">
      <alignment horizontal="center" vertical="top"/>
      <protection/>
    </xf>
    <xf numFmtId="195" fontId="5" fillId="33" borderId="10" xfId="0" applyNumberFormat="1" applyFont="1" applyFill="1" applyBorder="1" applyAlignment="1" applyProtection="1">
      <alignment horizontal="center" vertical="top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0</xdr:rowOff>
    </xdr:from>
    <xdr:to>
      <xdr:col>0</xdr:col>
      <xdr:colOff>971550</xdr:colOff>
      <xdr:row>0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5"/>
  <sheetViews>
    <sheetView tabSelected="1" view="pageBreakPreview" zoomScale="69" zoomScaleNormal="80" zoomScaleSheetLayoutView="69" zoomScalePageLayoutView="0" workbookViewId="0" topLeftCell="A19">
      <selection activeCell="A16" sqref="A16"/>
    </sheetView>
  </sheetViews>
  <sheetFormatPr defaultColWidth="9.00390625" defaultRowHeight="12.75"/>
  <cols>
    <col min="1" max="1" width="56.25390625" style="35" customWidth="1"/>
    <col min="2" max="2" width="17.375" style="36" customWidth="1"/>
    <col min="3" max="3" width="21.75390625" style="35" customWidth="1"/>
    <col min="4" max="4" width="21.00390625" style="35" customWidth="1"/>
    <col min="5" max="5" width="16.875" style="35" customWidth="1"/>
    <col min="6" max="6" width="17.00390625" style="35" customWidth="1"/>
    <col min="7" max="16384" width="9.125" style="35" customWidth="1"/>
  </cols>
  <sheetData>
    <row r="1" spans="1:6" s="5" customFormat="1" ht="22.5" customHeight="1">
      <c r="A1" s="2"/>
      <c r="B1" s="3" t="s">
        <v>3</v>
      </c>
      <c r="C1" s="4"/>
      <c r="D1" s="2"/>
      <c r="E1" s="2"/>
      <c r="F1" s="2"/>
    </row>
    <row r="2" spans="1:6" s="5" customFormat="1" ht="21" customHeight="1">
      <c r="A2" s="2"/>
      <c r="B2" s="3" t="s">
        <v>9</v>
      </c>
      <c r="C2" s="4"/>
      <c r="D2" s="2"/>
      <c r="E2" s="2"/>
      <c r="F2" s="2"/>
    </row>
    <row r="3" spans="1:6" s="5" customFormat="1" ht="18" customHeight="1">
      <c r="A3" s="2"/>
      <c r="B3" s="3" t="s">
        <v>10</v>
      </c>
      <c r="C3" s="4"/>
      <c r="D3" s="2"/>
      <c r="E3" s="2"/>
      <c r="F3" s="2"/>
    </row>
    <row r="4" spans="1:6" s="5" customFormat="1" ht="18" customHeight="1">
      <c r="A4" s="2"/>
      <c r="B4" s="4"/>
      <c r="C4" s="4"/>
      <c r="D4" s="2"/>
      <c r="E4" s="2"/>
      <c r="F4" s="2"/>
    </row>
    <row r="5" spans="1:6" s="5" customFormat="1" ht="18" customHeight="1">
      <c r="A5" s="2"/>
      <c r="B5" s="6" t="s">
        <v>7</v>
      </c>
      <c r="C5" s="6"/>
      <c r="D5" s="2"/>
      <c r="E5" s="2"/>
      <c r="F5" s="2"/>
    </row>
    <row r="6" spans="1:6" s="5" customFormat="1" ht="24" customHeight="1">
      <c r="A6" s="2"/>
      <c r="B6" s="4"/>
      <c r="C6" s="2"/>
      <c r="D6" s="2"/>
      <c r="E6" s="2"/>
      <c r="F6" s="2" t="s">
        <v>13</v>
      </c>
    </row>
    <row r="7" spans="1:6" s="9" customFormat="1" ht="68.25" customHeight="1">
      <c r="A7" s="7" t="s">
        <v>0</v>
      </c>
      <c r="B7" s="7" t="s">
        <v>19</v>
      </c>
      <c r="C7" s="7" t="s">
        <v>6</v>
      </c>
      <c r="D7" s="7" t="s">
        <v>1</v>
      </c>
      <c r="E7" s="8" t="s">
        <v>22</v>
      </c>
      <c r="F7" s="8" t="s">
        <v>21</v>
      </c>
    </row>
    <row r="8" spans="1:6" s="9" customFormat="1" ht="24.75" customHeight="1">
      <c r="A8" s="50" t="s">
        <v>44</v>
      </c>
      <c r="B8" s="51"/>
      <c r="C8" s="51"/>
      <c r="D8" s="51"/>
      <c r="E8" s="51"/>
      <c r="F8" s="52"/>
    </row>
    <row r="9" spans="1:6" s="5" customFormat="1" ht="37.5">
      <c r="A9" s="10" t="s">
        <v>11</v>
      </c>
      <c r="B9" s="11">
        <v>11020200</v>
      </c>
      <c r="C9" s="12">
        <v>2</v>
      </c>
      <c r="D9" s="12">
        <v>10.4</v>
      </c>
      <c r="E9" s="53">
        <f aca="true" t="shared" si="0" ref="E9:E14">D9/C9*100</f>
        <v>520</v>
      </c>
      <c r="F9" s="13">
        <f aca="true" t="shared" si="1" ref="F9:F14">D9-C9</f>
        <v>8.4</v>
      </c>
    </row>
    <row r="10" spans="1:6" s="5" customFormat="1" ht="57.75" customHeight="1">
      <c r="A10" s="10" t="s">
        <v>12</v>
      </c>
      <c r="B10" s="11">
        <v>21010300</v>
      </c>
      <c r="C10" s="12">
        <v>3</v>
      </c>
      <c r="D10" s="12">
        <v>11.2</v>
      </c>
      <c r="E10" s="53">
        <f t="shared" si="0"/>
        <v>373.3333333333333</v>
      </c>
      <c r="F10" s="13">
        <f t="shared" si="1"/>
        <v>8.2</v>
      </c>
    </row>
    <row r="11" spans="1:6" s="5" customFormat="1" ht="18.75">
      <c r="A11" s="10" t="s">
        <v>5</v>
      </c>
      <c r="B11" s="11">
        <v>22010000</v>
      </c>
      <c r="C11" s="12">
        <v>137</v>
      </c>
      <c r="D11" s="12">
        <v>112.2</v>
      </c>
      <c r="E11" s="53">
        <f t="shared" si="0"/>
        <v>81.89781021897811</v>
      </c>
      <c r="F11" s="13">
        <f t="shared" si="1"/>
        <v>-24.799999999999997</v>
      </c>
    </row>
    <row r="12" spans="1:6" s="5" customFormat="1" ht="81" customHeight="1">
      <c r="A12" s="10" t="s">
        <v>4</v>
      </c>
      <c r="B12" s="11">
        <v>22080400</v>
      </c>
      <c r="C12" s="12">
        <v>95</v>
      </c>
      <c r="D12" s="12">
        <v>57.8</v>
      </c>
      <c r="E12" s="53">
        <f t="shared" si="0"/>
        <v>60.84210526315788</v>
      </c>
      <c r="F12" s="13">
        <f t="shared" si="1"/>
        <v>-37.2</v>
      </c>
    </row>
    <row r="13" spans="1:6" s="5" customFormat="1" ht="18.75">
      <c r="A13" s="14" t="s">
        <v>2</v>
      </c>
      <c r="B13" s="11">
        <v>24060300</v>
      </c>
      <c r="C13" s="12">
        <v>30</v>
      </c>
      <c r="D13" s="12">
        <v>182.7</v>
      </c>
      <c r="E13" s="53">
        <f t="shared" si="0"/>
        <v>609</v>
      </c>
      <c r="F13" s="13">
        <f t="shared" si="1"/>
        <v>152.7</v>
      </c>
    </row>
    <row r="14" spans="1:6" s="49" customFormat="1" ht="19.5" customHeight="1">
      <c r="A14" s="37" t="s">
        <v>43</v>
      </c>
      <c r="B14" s="47"/>
      <c r="C14" s="48">
        <f>SUM(C9:C13)</f>
        <v>267</v>
      </c>
      <c r="D14" s="48">
        <f>SUM(D9:D13)</f>
        <v>374.3</v>
      </c>
      <c r="E14" s="54">
        <f t="shared" si="0"/>
        <v>140.18726591760299</v>
      </c>
      <c r="F14" s="45">
        <f t="shared" si="1"/>
        <v>107.30000000000001</v>
      </c>
    </row>
    <row r="15" spans="1:6" s="18" customFormat="1" ht="18.75">
      <c r="A15" s="15" t="s">
        <v>42</v>
      </c>
      <c r="B15" s="16">
        <v>40000000</v>
      </c>
      <c r="C15" s="17">
        <v>1361.7</v>
      </c>
      <c r="D15" s="17">
        <v>1361.7</v>
      </c>
      <c r="E15" s="53">
        <f>D15/C15*100</f>
        <v>100</v>
      </c>
      <c r="F15" s="13">
        <f>D15-C15</f>
        <v>0</v>
      </c>
    </row>
    <row r="16" spans="1:6" s="46" customFormat="1" ht="20.25">
      <c r="A16" s="37" t="s">
        <v>34</v>
      </c>
      <c r="B16" s="43"/>
      <c r="C16" s="44">
        <f>SUM(C14:C15)</f>
        <v>1628.7</v>
      </c>
      <c r="D16" s="44">
        <f>SUM(D14:D15)</f>
        <v>1736</v>
      </c>
      <c r="E16" s="54">
        <f>D16/C16*100</f>
        <v>106.5880763799349</v>
      </c>
      <c r="F16" s="45">
        <f>D16-C16</f>
        <v>107.29999999999995</v>
      </c>
    </row>
    <row r="17" spans="1:2" s="18" customFormat="1" ht="15.75">
      <c r="A17" s="20"/>
      <c r="B17" s="21"/>
    </row>
    <row r="18" spans="2:3" s="18" customFormat="1" ht="18.75">
      <c r="B18" s="6" t="s">
        <v>8</v>
      </c>
      <c r="C18" s="6"/>
    </row>
    <row r="19" s="18" customFormat="1" ht="15">
      <c r="B19" s="21"/>
    </row>
    <row r="20" spans="1:6" s="18" customFormat="1" ht="69" customHeight="1">
      <c r="A20" s="8" t="s">
        <v>14</v>
      </c>
      <c r="B20" s="7" t="s">
        <v>19</v>
      </c>
      <c r="C20" s="7" t="s">
        <v>6</v>
      </c>
      <c r="D20" s="8" t="s">
        <v>20</v>
      </c>
      <c r="E20" s="8" t="s">
        <v>22</v>
      </c>
      <c r="F20" s="8" t="s">
        <v>21</v>
      </c>
    </row>
    <row r="21" spans="1:6" s="19" customFormat="1" ht="18.75">
      <c r="A21" s="22" t="s">
        <v>23</v>
      </c>
      <c r="B21" s="23" t="s">
        <v>25</v>
      </c>
      <c r="C21" s="24">
        <f>C22+C23</f>
        <v>3273.3</v>
      </c>
      <c r="D21" s="24">
        <f>D22+D23</f>
        <v>2445.5</v>
      </c>
      <c r="E21" s="25">
        <f>IF(C21=0,"",D21/C21*100)</f>
        <v>74.71053676717685</v>
      </c>
      <c r="F21" s="26">
        <f>C21-D21</f>
        <v>827.8000000000002</v>
      </c>
    </row>
    <row r="22" spans="1:6" s="18" customFormat="1" ht="93.75">
      <c r="A22" s="27" t="s">
        <v>15</v>
      </c>
      <c r="B22" s="28" t="s">
        <v>16</v>
      </c>
      <c r="C22" s="29">
        <v>1574.6</v>
      </c>
      <c r="D22" s="29">
        <v>1069.4</v>
      </c>
      <c r="E22" s="30">
        <f aca="true" t="shared" si="2" ref="E22:E34">IF(C22=0,"",D22/C22*100)</f>
        <v>67.91566112028453</v>
      </c>
      <c r="F22" s="31">
        <f aca="true" t="shared" si="3" ref="F22:F34">C22-D22</f>
        <v>505.1999999999998</v>
      </c>
    </row>
    <row r="23" spans="1:6" s="18" customFormat="1" ht="27.75" customHeight="1">
      <c r="A23" s="27" t="s">
        <v>17</v>
      </c>
      <c r="B23" s="28" t="s">
        <v>18</v>
      </c>
      <c r="C23" s="29">
        <v>1698.7</v>
      </c>
      <c r="D23" s="29">
        <v>1376.1</v>
      </c>
      <c r="E23" s="30">
        <f t="shared" si="2"/>
        <v>81.00900688761993</v>
      </c>
      <c r="F23" s="31">
        <f t="shared" si="3"/>
        <v>322.60000000000014</v>
      </c>
    </row>
    <row r="24" spans="1:6" s="19" customFormat="1" ht="24.75" customHeight="1">
      <c r="A24" s="22" t="s">
        <v>24</v>
      </c>
      <c r="B24" s="23" t="s">
        <v>26</v>
      </c>
      <c r="C24" s="32">
        <f>SUM(C25:C27)</f>
        <v>1846.9</v>
      </c>
      <c r="D24" s="32">
        <f>SUM(D25:D27)</f>
        <v>1526</v>
      </c>
      <c r="E24" s="25">
        <f t="shared" si="2"/>
        <v>82.62493908711896</v>
      </c>
      <c r="F24" s="26">
        <f t="shared" si="3"/>
        <v>320.9000000000001</v>
      </c>
    </row>
    <row r="25" spans="1:6" s="18" customFormat="1" ht="28.5" customHeight="1">
      <c r="A25" s="27" t="s">
        <v>17</v>
      </c>
      <c r="B25" s="28" t="s">
        <v>18</v>
      </c>
      <c r="C25" s="29">
        <v>1796.9</v>
      </c>
      <c r="D25" s="29">
        <v>1526</v>
      </c>
      <c r="E25" s="30">
        <f t="shared" si="2"/>
        <v>84.92403583950136</v>
      </c>
      <c r="F25" s="31">
        <f t="shared" si="3"/>
        <v>270.9000000000001</v>
      </c>
    </row>
    <row r="26" spans="1:6" s="18" customFormat="1" ht="41.25" customHeight="1">
      <c r="A26" s="33" t="s">
        <v>35</v>
      </c>
      <c r="B26" s="28" t="s">
        <v>27</v>
      </c>
      <c r="C26" s="29">
        <v>50</v>
      </c>
      <c r="D26" s="29">
        <v>0</v>
      </c>
      <c r="E26" s="30">
        <f t="shared" si="2"/>
        <v>0</v>
      </c>
      <c r="F26" s="31">
        <f t="shared" si="3"/>
        <v>50</v>
      </c>
    </row>
    <row r="27" spans="1:6" s="18" customFormat="1" ht="37.5" hidden="1">
      <c r="A27" s="33" t="s">
        <v>36</v>
      </c>
      <c r="B27" s="28" t="s">
        <v>28</v>
      </c>
      <c r="C27" s="29">
        <v>0</v>
      </c>
      <c r="D27" s="29">
        <v>0</v>
      </c>
      <c r="E27" s="30">
        <f t="shared" si="2"/>
      </c>
      <c r="F27" s="31">
        <f t="shared" si="3"/>
        <v>0</v>
      </c>
    </row>
    <row r="28" spans="1:6" s="19" customFormat="1" ht="56.25">
      <c r="A28" s="1" t="s">
        <v>37</v>
      </c>
      <c r="B28" s="23" t="s">
        <v>29</v>
      </c>
      <c r="C28" s="32">
        <f>SUM(C29)</f>
        <v>266.4</v>
      </c>
      <c r="D28" s="32">
        <f>SUM(D29)</f>
        <v>265.7</v>
      </c>
      <c r="E28" s="25">
        <f t="shared" si="2"/>
        <v>99.73723723723724</v>
      </c>
      <c r="F28" s="26">
        <f t="shared" si="3"/>
        <v>0.6999999999999886</v>
      </c>
    </row>
    <row r="29" spans="1:6" s="18" customFormat="1" ht="37.5">
      <c r="A29" s="33" t="s">
        <v>38</v>
      </c>
      <c r="B29" s="28" t="s">
        <v>30</v>
      </c>
      <c r="C29" s="29">
        <v>266.4</v>
      </c>
      <c r="D29" s="29">
        <v>265.7</v>
      </c>
      <c r="E29" s="30">
        <f t="shared" si="2"/>
        <v>99.73723723723724</v>
      </c>
      <c r="F29" s="31">
        <f t="shared" si="3"/>
        <v>0.6999999999999886</v>
      </c>
    </row>
    <row r="30" spans="1:6" s="19" customFormat="1" ht="56.25">
      <c r="A30" s="34" t="s">
        <v>39</v>
      </c>
      <c r="B30" s="23" t="s">
        <v>31</v>
      </c>
      <c r="C30" s="32">
        <f>SUM(C31:C33)</f>
        <v>912.0999999999999</v>
      </c>
      <c r="D30" s="32">
        <f>SUM(D31:D33)</f>
        <v>832.3</v>
      </c>
      <c r="E30" s="25">
        <f t="shared" si="2"/>
        <v>91.25095932463546</v>
      </c>
      <c r="F30" s="26">
        <f t="shared" si="3"/>
        <v>79.79999999999995</v>
      </c>
    </row>
    <row r="31" spans="1:6" s="18" customFormat="1" ht="25.5" customHeight="1">
      <c r="A31" s="33" t="s">
        <v>17</v>
      </c>
      <c r="B31" s="28" t="s">
        <v>18</v>
      </c>
      <c r="C31" s="29">
        <v>2</v>
      </c>
      <c r="D31" s="29">
        <v>2</v>
      </c>
      <c r="E31" s="30">
        <f t="shared" si="2"/>
        <v>100</v>
      </c>
      <c r="F31" s="31">
        <f t="shared" si="3"/>
        <v>0</v>
      </c>
    </row>
    <row r="32" spans="1:6" s="18" customFormat="1" ht="112.5">
      <c r="A32" s="33" t="s">
        <v>40</v>
      </c>
      <c r="B32" s="28" t="s">
        <v>32</v>
      </c>
      <c r="C32" s="29">
        <v>781.8</v>
      </c>
      <c r="D32" s="29">
        <v>770.4</v>
      </c>
      <c r="E32" s="30">
        <f t="shared" si="2"/>
        <v>98.54182655410591</v>
      </c>
      <c r="F32" s="31">
        <f t="shared" si="3"/>
        <v>11.399999999999977</v>
      </c>
    </row>
    <row r="33" spans="1:6" s="18" customFormat="1" ht="56.25">
      <c r="A33" s="33" t="s">
        <v>41</v>
      </c>
      <c r="B33" s="28" t="s">
        <v>33</v>
      </c>
      <c r="C33" s="29">
        <v>128.3</v>
      </c>
      <c r="D33" s="29">
        <v>59.9</v>
      </c>
      <c r="E33" s="30">
        <f t="shared" si="2"/>
        <v>46.68745128604832</v>
      </c>
      <c r="F33" s="31">
        <f t="shared" si="3"/>
        <v>68.4</v>
      </c>
    </row>
    <row r="34" spans="1:6" s="42" customFormat="1" ht="20.25">
      <c r="A34" s="37" t="s">
        <v>34</v>
      </c>
      <c r="B34" s="38"/>
      <c r="C34" s="39">
        <f>SUM(C21,C24,C28,C30)</f>
        <v>6298.700000000001</v>
      </c>
      <c r="D34" s="39">
        <f>SUM(D21,D24,D28,D30)</f>
        <v>5069.5</v>
      </c>
      <c r="E34" s="40">
        <f t="shared" si="2"/>
        <v>80.48486195564163</v>
      </c>
      <c r="F34" s="41">
        <f t="shared" si="3"/>
        <v>1229.2000000000007</v>
      </c>
    </row>
    <row r="35" s="18" customFormat="1" ht="15">
      <c r="B35" s="21"/>
    </row>
    <row r="36" s="18" customFormat="1" ht="15">
      <c r="B36" s="21"/>
    </row>
    <row r="37" s="18" customFormat="1" ht="15">
      <c r="B37" s="21"/>
    </row>
    <row r="38" s="18" customFormat="1" ht="15">
      <c r="B38" s="21"/>
    </row>
    <row r="39" s="18" customFormat="1" ht="15">
      <c r="B39" s="21"/>
    </row>
    <row r="40" s="18" customFormat="1" ht="15">
      <c r="B40" s="21"/>
    </row>
    <row r="41" s="18" customFormat="1" ht="15">
      <c r="B41" s="21"/>
    </row>
    <row r="42" s="18" customFormat="1" ht="15">
      <c r="B42" s="21"/>
    </row>
    <row r="43" s="18" customFormat="1" ht="15">
      <c r="B43" s="21"/>
    </row>
    <row r="44" s="18" customFormat="1" ht="15">
      <c r="B44" s="21"/>
    </row>
    <row r="45" s="18" customFormat="1" ht="15">
      <c r="B45" s="21"/>
    </row>
    <row r="46" s="18" customFormat="1" ht="15">
      <c r="B46" s="21"/>
    </row>
    <row r="47" s="18" customFormat="1" ht="15">
      <c r="B47" s="21"/>
    </row>
    <row r="48" s="18" customFormat="1" ht="15">
      <c r="B48" s="21"/>
    </row>
    <row r="49" s="18" customFormat="1" ht="15">
      <c r="B49" s="21"/>
    </row>
    <row r="50" s="18" customFormat="1" ht="15">
      <c r="B50" s="21"/>
    </row>
    <row r="51" s="18" customFormat="1" ht="15">
      <c r="B51" s="21"/>
    </row>
    <row r="52" s="18" customFormat="1" ht="15">
      <c r="B52" s="21"/>
    </row>
    <row r="53" s="18" customFormat="1" ht="15">
      <c r="B53" s="21"/>
    </row>
    <row r="54" s="18" customFormat="1" ht="15">
      <c r="B54" s="21"/>
    </row>
    <row r="55" s="18" customFormat="1" ht="15">
      <c r="B55" s="21"/>
    </row>
    <row r="56" s="18" customFormat="1" ht="15">
      <c r="B56" s="21"/>
    </row>
    <row r="57" s="18" customFormat="1" ht="15">
      <c r="B57" s="21"/>
    </row>
    <row r="58" s="18" customFormat="1" ht="15">
      <c r="B58" s="21"/>
    </row>
    <row r="59" s="18" customFormat="1" ht="15">
      <c r="B59" s="21"/>
    </row>
    <row r="60" s="18" customFormat="1" ht="15">
      <c r="B60" s="21"/>
    </row>
    <row r="61" s="18" customFormat="1" ht="15">
      <c r="B61" s="21"/>
    </row>
    <row r="62" s="18" customFormat="1" ht="15">
      <c r="B62" s="21"/>
    </row>
    <row r="63" s="18" customFormat="1" ht="15">
      <c r="B63" s="21"/>
    </row>
    <row r="64" s="18" customFormat="1" ht="15">
      <c r="B64" s="21"/>
    </row>
    <row r="65" s="18" customFormat="1" ht="15">
      <c r="B65" s="21"/>
    </row>
    <row r="66" s="18" customFormat="1" ht="15">
      <c r="B66" s="21"/>
    </row>
    <row r="67" s="18" customFormat="1" ht="15">
      <c r="B67" s="21"/>
    </row>
    <row r="68" s="18" customFormat="1" ht="15">
      <c r="B68" s="21"/>
    </row>
    <row r="69" s="18" customFormat="1" ht="15">
      <c r="B69" s="21"/>
    </row>
    <row r="70" s="18" customFormat="1" ht="15">
      <c r="B70" s="21"/>
    </row>
    <row r="71" s="18" customFormat="1" ht="15">
      <c r="B71" s="21"/>
    </row>
    <row r="72" s="18" customFormat="1" ht="15">
      <c r="B72" s="21"/>
    </row>
    <row r="73" s="18" customFormat="1" ht="15">
      <c r="B73" s="21"/>
    </row>
    <row r="74" s="18" customFormat="1" ht="15">
      <c r="B74" s="21"/>
    </row>
    <row r="75" s="18" customFormat="1" ht="15">
      <c r="B75" s="21"/>
    </row>
    <row r="76" s="18" customFormat="1" ht="15">
      <c r="B76" s="21"/>
    </row>
    <row r="77" s="18" customFormat="1" ht="15">
      <c r="B77" s="21"/>
    </row>
    <row r="78" s="18" customFormat="1" ht="15">
      <c r="B78" s="21"/>
    </row>
    <row r="79" s="18" customFormat="1" ht="15">
      <c r="B79" s="21"/>
    </row>
    <row r="80" s="18" customFormat="1" ht="15">
      <c r="B80" s="21"/>
    </row>
    <row r="81" s="18" customFormat="1" ht="15">
      <c r="B81" s="21"/>
    </row>
    <row r="82" s="18" customFormat="1" ht="15">
      <c r="B82" s="21"/>
    </row>
    <row r="83" s="18" customFormat="1" ht="15">
      <c r="B83" s="21"/>
    </row>
    <row r="84" s="18" customFormat="1" ht="15">
      <c r="B84" s="21"/>
    </row>
    <row r="85" s="18" customFormat="1" ht="15">
      <c r="B85" s="21"/>
    </row>
    <row r="86" s="18" customFormat="1" ht="15">
      <c r="B86" s="21"/>
    </row>
    <row r="87" s="18" customFormat="1" ht="15">
      <c r="B87" s="21"/>
    </row>
    <row r="88" s="18" customFormat="1" ht="15">
      <c r="B88" s="21"/>
    </row>
    <row r="89" s="18" customFormat="1" ht="15">
      <c r="B89" s="21"/>
    </row>
    <row r="90" s="18" customFormat="1" ht="15">
      <c r="B90" s="21"/>
    </row>
    <row r="91" s="18" customFormat="1" ht="15">
      <c r="B91" s="21"/>
    </row>
    <row r="92" s="18" customFormat="1" ht="15">
      <c r="B92" s="21"/>
    </row>
    <row r="93" s="18" customFormat="1" ht="15">
      <c r="B93" s="21"/>
    </row>
    <row r="94" s="18" customFormat="1" ht="15">
      <c r="B94" s="21"/>
    </row>
    <row r="95" s="18" customFormat="1" ht="15">
      <c r="B95" s="21"/>
    </row>
    <row r="96" s="18" customFormat="1" ht="15">
      <c r="B96" s="21"/>
    </row>
    <row r="97" s="18" customFormat="1" ht="15">
      <c r="B97" s="21"/>
    </row>
    <row r="98" s="18" customFormat="1" ht="15">
      <c r="B98" s="21"/>
    </row>
    <row r="99" s="18" customFormat="1" ht="15">
      <c r="B99" s="21"/>
    </row>
    <row r="100" s="18" customFormat="1" ht="15">
      <c r="B100" s="21"/>
    </row>
    <row r="101" s="18" customFormat="1" ht="15">
      <c r="B101" s="21"/>
    </row>
    <row r="102" s="18" customFormat="1" ht="15">
      <c r="B102" s="21"/>
    </row>
    <row r="103" s="18" customFormat="1" ht="15">
      <c r="B103" s="21"/>
    </row>
    <row r="104" s="18" customFormat="1" ht="15">
      <c r="B104" s="21"/>
    </row>
    <row r="105" s="18" customFormat="1" ht="15">
      <c r="B105" s="21"/>
    </row>
    <row r="106" s="18" customFormat="1" ht="15">
      <c r="B106" s="21"/>
    </row>
    <row r="107" s="18" customFormat="1" ht="15">
      <c r="B107" s="21"/>
    </row>
    <row r="108" s="18" customFormat="1" ht="15">
      <c r="B108" s="21"/>
    </row>
    <row r="109" s="18" customFormat="1" ht="15">
      <c r="B109" s="21"/>
    </row>
    <row r="110" s="18" customFormat="1" ht="15">
      <c r="B110" s="21"/>
    </row>
    <row r="111" s="18" customFormat="1" ht="15">
      <c r="B111" s="21"/>
    </row>
    <row r="112" s="18" customFormat="1" ht="15">
      <c r="B112" s="21"/>
    </row>
    <row r="113" s="18" customFormat="1" ht="15">
      <c r="B113" s="21"/>
    </row>
    <row r="114" s="18" customFormat="1" ht="15">
      <c r="B114" s="21"/>
    </row>
    <row r="115" s="18" customFormat="1" ht="15">
      <c r="B115" s="21"/>
    </row>
    <row r="116" s="18" customFormat="1" ht="15">
      <c r="B116" s="21"/>
    </row>
    <row r="117" s="18" customFormat="1" ht="15">
      <c r="B117" s="21"/>
    </row>
    <row r="118" s="18" customFormat="1" ht="15">
      <c r="B118" s="21"/>
    </row>
    <row r="119" s="18" customFormat="1" ht="15">
      <c r="B119" s="21"/>
    </row>
    <row r="120" s="18" customFormat="1" ht="15">
      <c r="B120" s="21"/>
    </row>
    <row r="121" s="18" customFormat="1" ht="15">
      <c r="B121" s="21"/>
    </row>
    <row r="122" s="18" customFormat="1" ht="15">
      <c r="B122" s="21"/>
    </row>
    <row r="123" s="18" customFormat="1" ht="15">
      <c r="B123" s="21"/>
    </row>
    <row r="124" s="18" customFormat="1" ht="15">
      <c r="B124" s="21"/>
    </row>
    <row r="125" s="18" customFormat="1" ht="15">
      <c r="B125" s="21"/>
    </row>
    <row r="126" s="18" customFormat="1" ht="15">
      <c r="B126" s="21"/>
    </row>
    <row r="127" s="18" customFormat="1" ht="15">
      <c r="B127" s="21"/>
    </row>
    <row r="128" s="18" customFormat="1" ht="15">
      <c r="B128" s="21"/>
    </row>
    <row r="129" s="18" customFormat="1" ht="15">
      <c r="B129" s="21"/>
    </row>
    <row r="130" s="18" customFormat="1" ht="15">
      <c r="B130" s="21"/>
    </row>
    <row r="131" s="18" customFormat="1" ht="15">
      <c r="B131" s="21"/>
    </row>
    <row r="132" s="18" customFormat="1" ht="15">
      <c r="B132" s="21"/>
    </row>
    <row r="133" s="18" customFormat="1" ht="15">
      <c r="B133" s="21"/>
    </row>
    <row r="134" s="18" customFormat="1" ht="15">
      <c r="B134" s="21"/>
    </row>
    <row r="135" s="18" customFormat="1" ht="15">
      <c r="B135" s="21"/>
    </row>
    <row r="136" s="18" customFormat="1" ht="15">
      <c r="B136" s="21"/>
    </row>
    <row r="137" s="18" customFormat="1" ht="15">
      <c r="B137" s="21"/>
    </row>
    <row r="138" s="18" customFormat="1" ht="15">
      <c r="B138" s="21"/>
    </row>
    <row r="139" s="18" customFormat="1" ht="15">
      <c r="B139" s="21"/>
    </row>
    <row r="140" s="18" customFormat="1" ht="15">
      <c r="B140" s="21"/>
    </row>
    <row r="141" s="18" customFormat="1" ht="15">
      <c r="B141" s="21"/>
    </row>
    <row r="142" s="18" customFormat="1" ht="15">
      <c r="B142" s="21"/>
    </row>
    <row r="143" s="18" customFormat="1" ht="15">
      <c r="B143" s="21"/>
    </row>
    <row r="144" s="18" customFormat="1" ht="15">
      <c r="B144" s="21"/>
    </row>
    <row r="145" s="18" customFormat="1" ht="15">
      <c r="B145" s="21"/>
    </row>
    <row r="146" s="18" customFormat="1" ht="15">
      <c r="B146" s="21"/>
    </row>
    <row r="147" s="18" customFormat="1" ht="15">
      <c r="B147" s="21"/>
    </row>
    <row r="148" s="18" customFormat="1" ht="15">
      <c r="B148" s="21"/>
    </row>
    <row r="149" s="18" customFormat="1" ht="15">
      <c r="B149" s="21"/>
    </row>
    <row r="150" s="18" customFormat="1" ht="15">
      <c r="B150" s="21"/>
    </row>
    <row r="151" s="18" customFormat="1" ht="15">
      <c r="B151" s="21"/>
    </row>
    <row r="152" s="18" customFormat="1" ht="15">
      <c r="B152" s="21"/>
    </row>
    <row r="153" s="18" customFormat="1" ht="15">
      <c r="B153" s="21"/>
    </row>
    <row r="154" s="18" customFormat="1" ht="15">
      <c r="B154" s="21"/>
    </row>
    <row r="155" s="18" customFormat="1" ht="15">
      <c r="B155" s="21"/>
    </row>
    <row r="156" s="18" customFormat="1" ht="15">
      <c r="B156" s="21"/>
    </row>
    <row r="157" s="18" customFormat="1" ht="15">
      <c r="B157" s="21"/>
    </row>
    <row r="158" s="18" customFormat="1" ht="15">
      <c r="B158" s="21"/>
    </row>
    <row r="159" s="18" customFormat="1" ht="15">
      <c r="B159" s="21"/>
    </row>
    <row r="160" s="18" customFormat="1" ht="15">
      <c r="B160" s="21"/>
    </row>
    <row r="161" s="18" customFormat="1" ht="15">
      <c r="B161" s="21"/>
    </row>
    <row r="162" s="18" customFormat="1" ht="15">
      <c r="B162" s="21"/>
    </row>
    <row r="163" s="18" customFormat="1" ht="15">
      <c r="B163" s="21"/>
    </row>
    <row r="164" s="18" customFormat="1" ht="15">
      <c r="B164" s="21"/>
    </row>
    <row r="165" s="18" customFormat="1" ht="15">
      <c r="B165" s="21"/>
    </row>
    <row r="166" s="18" customFormat="1" ht="15">
      <c r="B166" s="21"/>
    </row>
    <row r="167" s="18" customFormat="1" ht="15">
      <c r="B167" s="21"/>
    </row>
    <row r="168" s="18" customFormat="1" ht="15">
      <c r="B168" s="21"/>
    </row>
    <row r="169" s="18" customFormat="1" ht="15">
      <c r="B169" s="21"/>
    </row>
    <row r="170" s="18" customFormat="1" ht="15">
      <c r="B170" s="21"/>
    </row>
    <row r="171" s="18" customFormat="1" ht="15">
      <c r="B171" s="21"/>
    </row>
    <row r="172" s="18" customFormat="1" ht="15">
      <c r="B172" s="21"/>
    </row>
    <row r="173" s="18" customFormat="1" ht="15">
      <c r="B173" s="21"/>
    </row>
    <row r="174" s="18" customFormat="1" ht="15">
      <c r="B174" s="21"/>
    </row>
    <row r="175" s="18" customFormat="1" ht="15">
      <c r="B175" s="21"/>
    </row>
    <row r="176" s="18" customFormat="1" ht="15">
      <c r="B176" s="21"/>
    </row>
    <row r="177" s="18" customFormat="1" ht="15">
      <c r="B177" s="21"/>
    </row>
    <row r="178" s="18" customFormat="1" ht="15">
      <c r="B178" s="21"/>
    </row>
    <row r="179" s="18" customFormat="1" ht="15">
      <c r="B179" s="21"/>
    </row>
    <row r="180" s="18" customFormat="1" ht="15">
      <c r="B180" s="21"/>
    </row>
    <row r="181" s="18" customFormat="1" ht="15">
      <c r="B181" s="21"/>
    </row>
    <row r="182" s="18" customFormat="1" ht="15">
      <c r="B182" s="21"/>
    </row>
    <row r="183" s="18" customFormat="1" ht="15">
      <c r="B183" s="21"/>
    </row>
    <row r="184" s="18" customFormat="1" ht="15">
      <c r="B184" s="21"/>
    </row>
    <row r="185" s="18" customFormat="1" ht="15">
      <c r="B185" s="21"/>
    </row>
    <row r="186" s="18" customFormat="1" ht="15">
      <c r="B186" s="21"/>
    </row>
    <row r="187" s="18" customFormat="1" ht="15">
      <c r="B187" s="21"/>
    </row>
    <row r="188" s="18" customFormat="1" ht="15">
      <c r="B188" s="21"/>
    </row>
    <row r="189" s="18" customFormat="1" ht="15">
      <c r="B189" s="21"/>
    </row>
    <row r="190" s="18" customFormat="1" ht="15">
      <c r="B190" s="21"/>
    </row>
    <row r="191" s="18" customFormat="1" ht="15">
      <c r="B191" s="21"/>
    </row>
    <row r="192" s="18" customFormat="1" ht="15">
      <c r="B192" s="21"/>
    </row>
    <row r="193" s="18" customFormat="1" ht="15">
      <c r="B193" s="21"/>
    </row>
    <row r="194" s="18" customFormat="1" ht="15">
      <c r="B194" s="21"/>
    </row>
    <row r="195" s="18" customFormat="1" ht="15">
      <c r="B195" s="21"/>
    </row>
  </sheetData>
  <sheetProtection/>
  <mergeCells count="1">
    <mergeCell ref="A8:F8"/>
  </mergeCells>
  <printOptions/>
  <pageMargins left="0.984251968503937" right="0.3937007874015748" top="0.5905511811023623" bottom="0.3937007874015748" header="0.5118110236220472" footer="0.5118110236220472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User108</cp:lastModifiedBy>
  <cp:lastPrinted>2021-04-20T08:49:16Z</cp:lastPrinted>
  <dcterms:created xsi:type="dcterms:W3CDTF">2003-06-12T05:22:25Z</dcterms:created>
  <dcterms:modified xsi:type="dcterms:W3CDTF">2021-04-20T08:51:57Z</dcterms:modified>
  <cp:category/>
  <cp:version/>
  <cp:contentType/>
  <cp:contentStatus/>
</cp:coreProperties>
</file>